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8195" windowHeight="39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Sheet1!$B$1:$K$58</definedName>
  </definedNames>
  <calcPr calcId="125725"/>
</workbook>
</file>

<file path=xl/calcChain.xml><?xml version="1.0" encoding="utf-8"?>
<calcChain xmlns="http://schemas.openxmlformats.org/spreadsheetml/2006/main">
  <c r="N63" i="1"/>
  <c r="L62"/>
  <c r="L61"/>
  <c r="Q56"/>
  <c r="Q58"/>
  <c r="Q59" s="1"/>
  <c r="Q5"/>
  <c r="Q8"/>
  <c r="Q23"/>
  <c r="Q27"/>
  <c r="Q45"/>
  <c r="Q47"/>
  <c r="Q48"/>
  <c r="Q52"/>
  <c r="P58"/>
  <c r="O58"/>
  <c r="L7"/>
  <c r="L14"/>
  <c r="L39"/>
  <c r="L26"/>
  <c r="L58" s="1"/>
  <c r="L59" s="1"/>
  <c r="M58"/>
  <c r="N58"/>
  <c r="L53"/>
  <c r="L50"/>
  <c r="L49"/>
  <c r="L46"/>
  <c r="L44"/>
  <c r="L43"/>
  <c r="L40"/>
  <c r="L38"/>
  <c r="L37"/>
  <c r="L32"/>
  <c r="L30"/>
  <c r="L29"/>
  <c r="L28"/>
  <c r="L25"/>
  <c r="L19"/>
  <c r="L15"/>
  <c r="L16"/>
  <c r="L10"/>
  <c r="L4"/>
  <c r="L2"/>
</calcChain>
</file>

<file path=xl/sharedStrings.xml><?xml version="1.0" encoding="utf-8"?>
<sst xmlns="http://schemas.openxmlformats.org/spreadsheetml/2006/main" count="370" uniqueCount="167">
  <si>
    <t>KUSA</t>
  </si>
  <si>
    <t>Channel 9</t>
  </si>
  <si>
    <t>CBS 4 Local</t>
  </si>
  <si>
    <t>Channel 4</t>
  </si>
  <si>
    <t>KMGH</t>
  </si>
  <si>
    <t>Channel 7</t>
  </si>
  <si>
    <t>KDVR</t>
  </si>
  <si>
    <t>Channel 31</t>
  </si>
  <si>
    <t>Station</t>
  </si>
  <si>
    <t>Channel</t>
  </si>
  <si>
    <t>Story summary</t>
  </si>
  <si>
    <t xml:space="preserve">Date </t>
  </si>
  <si>
    <t>Identifier</t>
  </si>
  <si>
    <t>relationship to story</t>
  </si>
  <si>
    <t>News topic</t>
  </si>
  <si>
    <t>Length</t>
  </si>
  <si>
    <t>surname</t>
  </si>
  <si>
    <t>subject of story</t>
  </si>
  <si>
    <t>crime</t>
  </si>
  <si>
    <t>Crime type</t>
  </si>
  <si>
    <t xml:space="preserve">other-prison escape </t>
  </si>
  <si>
    <t>pictured</t>
  </si>
  <si>
    <t>Yes</t>
  </si>
  <si>
    <t>reporter</t>
  </si>
  <si>
    <t>2 men escape federal prison (Rivera &amp; Beltran Rdrgz)</t>
  </si>
  <si>
    <t>Official report on Lower North Fork wildfire (Valerie Castro)</t>
  </si>
  <si>
    <t>yes</t>
  </si>
  <si>
    <t>Weather with Dave Aguilera</t>
  </si>
  <si>
    <t>anchor</t>
  </si>
  <si>
    <t>weather</t>
  </si>
  <si>
    <t>CO Legislation on bacground checks for guns (Dominic Garcia)</t>
  </si>
  <si>
    <t>disaster</t>
  </si>
  <si>
    <t>government</t>
  </si>
  <si>
    <t>Tuesday, April 17, 2012</t>
  </si>
  <si>
    <t>Alexis Villegrina- shooting in Aurora</t>
  </si>
  <si>
    <t>witness to story</t>
  </si>
  <si>
    <t>Juan Contreras- grand jury cleared of shooting</t>
  </si>
  <si>
    <t>subject</t>
  </si>
  <si>
    <t>att.murder/gang</t>
  </si>
  <si>
    <t>no</t>
  </si>
  <si>
    <t>Pablo Del Rio- robbery/shooting at Auto Parts</t>
  </si>
  <si>
    <t>victim</t>
  </si>
  <si>
    <t>murder/robbery</t>
  </si>
  <si>
    <t>GPS thefts, subsequent pawning  (possible Hisp)</t>
  </si>
  <si>
    <t>perpetrator</t>
  </si>
  <si>
    <t>b&amp;E/ burglary</t>
  </si>
  <si>
    <t>ID Theft bill- toughening law - jamie and eddie valdez</t>
  </si>
  <si>
    <t>id theft</t>
  </si>
  <si>
    <t xml:space="preserve">Equal pay Rally (possible Hisp) </t>
  </si>
  <si>
    <t>participant</t>
  </si>
  <si>
    <t>news</t>
  </si>
  <si>
    <t xml:space="preserve">Diamondbacks v. Pirates </t>
  </si>
  <si>
    <t>athlete subject</t>
  </si>
  <si>
    <t>sports</t>
  </si>
  <si>
    <t>baseball</t>
  </si>
  <si>
    <t>Coyotes hocky came (possible)</t>
  </si>
  <si>
    <t xml:space="preserve">sports </t>
  </si>
  <si>
    <t>hockey</t>
  </si>
  <si>
    <t>`</t>
  </si>
  <si>
    <t>Wednesday, April 18, 2012</t>
  </si>
  <si>
    <t>hostage &amp; domestic violence situation in Sun Valley projects</t>
  </si>
  <si>
    <t>domestic violence</t>
  </si>
  <si>
    <t>guilty plea in child abuse case Sterling, Juanita Kenzie</t>
  </si>
  <si>
    <t>name &amp; pictured</t>
  </si>
  <si>
    <t>subject/perp</t>
  </si>
  <si>
    <t>court plea-abuse</t>
  </si>
  <si>
    <t>Knowshon moreno DUI charges speeding in Bentley</t>
  </si>
  <si>
    <t>dui</t>
  </si>
  <si>
    <t>geo. Origin</t>
  </si>
  <si>
    <t>subject/witness</t>
  </si>
  <si>
    <t>Reward offered in case of murdered Auto parts clerkp-PabloDelRio</t>
  </si>
  <si>
    <t xml:space="preserve">crime </t>
  </si>
  <si>
    <t>Rockies v. Padres - Nicasio &amp; Herrera</t>
  </si>
  <si>
    <t xml:space="preserve">yes </t>
  </si>
  <si>
    <t>soccer</t>
  </si>
  <si>
    <t>Barcelona vs. Chelsea (possible)</t>
  </si>
  <si>
    <t>subject witn</t>
  </si>
  <si>
    <t>Monday, April 16, 2012</t>
  </si>
  <si>
    <t xml:space="preserve">Jesus Cornelio- child abuse-iphone, minor chgd as adult </t>
  </si>
  <si>
    <t>surname, lang</t>
  </si>
  <si>
    <t>child abuse</t>
  </si>
  <si>
    <t xml:space="preserve">geo </t>
  </si>
  <si>
    <t>Colombian prostitutes &amp; Secret Service agents</t>
  </si>
  <si>
    <t>subject / witness</t>
  </si>
  <si>
    <t>Rescue of att GaryLozow from car in CherryCreek- OmarSalgado</t>
  </si>
  <si>
    <t>surname-accent</t>
  </si>
  <si>
    <t>rescue</t>
  </si>
  <si>
    <t>hero</t>
  </si>
  <si>
    <t>Teen kills 2 yo cousin - Jesus Cornelio</t>
  </si>
  <si>
    <t>perp</t>
  </si>
  <si>
    <t>Pablo DelRio killed while working at auto parts (DominicGarcia)</t>
  </si>
  <si>
    <t>human interest</t>
  </si>
  <si>
    <t>Infidelity&amp;Redemption-HispChambComm Jeff&amp;VickiCampos story</t>
  </si>
  <si>
    <t>healing</t>
  </si>
  <si>
    <t>Wednesday April 18, 2012</t>
  </si>
  <si>
    <t>CBS 4 LocaL</t>
  </si>
  <si>
    <t>Juanita Kenzie pleads guilty in childabuse death of son Caleb Pacheco</t>
  </si>
  <si>
    <t>name/ surname</t>
  </si>
  <si>
    <t>perpetrator subject</t>
  </si>
  <si>
    <t>LowerNoForkFire Community meeting (Valerie Castro rep)</t>
  </si>
  <si>
    <t>victim &amp; reporter</t>
  </si>
  <si>
    <t>MikeCoffman interview:  Dominic Garcia reporting</t>
  </si>
  <si>
    <t>geo origin</t>
  </si>
  <si>
    <t xml:space="preserve">Colorado Rockies Nicasio </t>
  </si>
  <si>
    <t>surname `</t>
  </si>
  <si>
    <t>Monday, April 17, 2012</t>
  </si>
  <si>
    <t>Porn at Green School- AP mimi diaz interviewd</t>
  </si>
  <si>
    <t>official comment</t>
  </si>
  <si>
    <t>edu/crime</t>
  </si>
  <si>
    <t>pornography</t>
  </si>
  <si>
    <t>Jamie Moyer oldest pitcher… Rosario Hernandez, pic posted by Carlos Gonzales</t>
  </si>
  <si>
    <t>witness - secondaryh</t>
  </si>
  <si>
    <t>Tuesday, April 18, 2012</t>
  </si>
  <si>
    <t>Pablo del Rio killed at work-auto parts clerk</t>
  </si>
  <si>
    <t>Jennifer Lopez briefly shown in story about Dick Clark death</t>
  </si>
  <si>
    <t xml:space="preserve">secondary </t>
  </si>
  <si>
    <t>obit</t>
  </si>
  <si>
    <t xml:space="preserve">subject </t>
  </si>
  <si>
    <t>Juan Nicasio returns - with promo at start of broadcast</t>
  </si>
  <si>
    <t>Sports</t>
  </si>
  <si>
    <t>other</t>
  </si>
  <si>
    <t>scandal</t>
  </si>
  <si>
    <t>Car crash - 2nd story of building. Sao Paolo Brazil</t>
  </si>
  <si>
    <t>curiosity</t>
  </si>
  <si>
    <t>Wednesday, April 19, 2012</t>
  </si>
  <si>
    <t>Fed prison escapees Eric Rivera &amp; VictorBeltranRdrgz</t>
  </si>
  <si>
    <t>prison escape</t>
  </si>
  <si>
    <t xml:space="preserve">Brighton mom pleads pot&amp;booze to daughter &amp; friends- Michelle Manzanares </t>
  </si>
  <si>
    <t>abuse / drugs</t>
  </si>
  <si>
    <t>Toddler tumble from window (Tammy Vigil rep &amp; April delgadillo)</t>
  </si>
  <si>
    <t>reporter &amp; witness</t>
  </si>
  <si>
    <t>accident</t>
  </si>
  <si>
    <t>child protection</t>
  </si>
  <si>
    <t>Juanita Kenzie pleads guilty to child abuse resulting in death</t>
  </si>
  <si>
    <t>crim.justice</t>
  </si>
  <si>
    <t>name</t>
  </si>
  <si>
    <t xml:space="preserve">Jennifer Lopez in Dick Clark Tribute </t>
  </si>
  <si>
    <t>witness secondary</t>
  </si>
  <si>
    <t>Jessica Sanchez American Idol contestant</t>
  </si>
  <si>
    <t>entertainment</t>
  </si>
  <si>
    <t>promo</t>
  </si>
  <si>
    <t>Pablo DelRio killed at his job as clerk in autoparts store</t>
  </si>
  <si>
    <t xml:space="preserve">surname </t>
  </si>
  <si>
    <t>Zimmerman trial - judge recuses herself</t>
  </si>
  <si>
    <t>reported in news</t>
  </si>
  <si>
    <t>homicide/self-defense</t>
  </si>
  <si>
    <t>Rockies and Nicasio</t>
  </si>
  <si>
    <t xml:space="preserve">Walmart opens 5 new stores - job connection (isabel Toledo intrvwd Tammy Vigil reporting </t>
  </si>
  <si>
    <t>economy &amp; business</t>
  </si>
  <si>
    <t>jobs</t>
  </si>
  <si>
    <t xml:space="preserve"> yes</t>
  </si>
  <si>
    <t>Nina Sporano tornado warning</t>
  </si>
  <si>
    <t>public safety</t>
  </si>
  <si>
    <t>Melody Mendez rep Spa Week</t>
  </si>
  <si>
    <t>health</t>
  </si>
  <si>
    <t xml:space="preserve">Chilean reporter on camera during earthquake </t>
  </si>
  <si>
    <t xml:space="preserve">disaster </t>
  </si>
  <si>
    <t>earthquake</t>
  </si>
  <si>
    <t xml:space="preserve">CBS 4 </t>
  </si>
  <si>
    <t>perp pic</t>
  </si>
  <si>
    <t>robbery excessive force</t>
  </si>
  <si>
    <t>pic</t>
  </si>
  <si>
    <t xml:space="preserve">news(no weather, no sports) </t>
  </si>
  <si>
    <t xml:space="preserve">crime time </t>
  </si>
  <si>
    <t xml:space="preserve">News time (no crime) </t>
  </si>
  <si>
    <t>total time Hisp issues</t>
  </si>
  <si>
    <t>&amp; crime time/total Hisp time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</si>
</sst>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Calibri"/>
      <family val="2"/>
      <scheme val="minor"/>
    </font>
    <font>
      <sz val="8"/>
      <name val="Calibri 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</font>
    <font>
      <sz val="8"/>
      <color theme="1"/>
      <name val="Helvetica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1" applyFont="1" applyAlignment="1" applyProtection="1"/>
    <xf numFmtId="0" fontId="5" fillId="0" borderId="0" xfId="0" applyFont="1" applyAlignment="1">
      <alignment horizontal="center"/>
    </xf>
    <xf numFmtId="0" fontId="6" fillId="0" borderId="0" xfId="1" applyFont="1" applyAlignment="1" applyProtection="1">
      <alignment horizontal="left" indent="1"/>
    </xf>
    <xf numFmtId="15" fontId="7" fillId="0" borderId="0" xfId="0" applyNumberFormat="1" applyFont="1" applyAlignment="1">
      <alignment horizontal="center"/>
    </xf>
    <xf numFmtId="22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5" fontId="7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0" xfId="1" applyFont="1" applyFill="1" applyAlignment="1" applyProtection="1"/>
    <xf numFmtId="0" fontId="5" fillId="2" borderId="0" xfId="0" applyFont="1" applyFill="1" applyAlignment="1">
      <alignment horizontal="center"/>
    </xf>
    <xf numFmtId="0" fontId="0" fillId="2" borderId="0" xfId="0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1" applyFont="1" applyFill="1" applyAlignment="1" applyProtection="1"/>
    <xf numFmtId="0" fontId="5" fillId="0" borderId="0" xfId="0" applyFont="1" applyFill="1" applyAlignment="1">
      <alignment horizontal="center"/>
    </xf>
    <xf numFmtId="0" fontId="0" fillId="0" borderId="0" xfId="0" applyFill="1"/>
    <xf numFmtId="164" fontId="4" fillId="3" borderId="0" xfId="0" applyNumberFormat="1" applyFont="1" applyFill="1" applyAlignment="1">
      <alignment horizontal="center"/>
    </xf>
    <xf numFmtId="0" fontId="5" fillId="3" borderId="0" xfId="0" applyFont="1" applyFill="1"/>
    <xf numFmtId="0" fontId="6" fillId="3" borderId="0" xfId="1" applyFont="1" applyFill="1" applyAlignment="1" applyProtection="1"/>
    <xf numFmtId="0" fontId="5" fillId="3" borderId="0" xfId="0" applyFont="1" applyFill="1" applyAlignment="1">
      <alignment horizontal="center"/>
    </xf>
    <xf numFmtId="0" fontId="0" fillId="3" borderId="0" xfId="0" applyFill="1"/>
    <xf numFmtId="0" fontId="5" fillId="3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6" fillId="4" borderId="0" xfId="1" applyFont="1" applyFill="1" applyAlignment="1" applyProtection="1"/>
    <xf numFmtId="0" fontId="0" fillId="4" borderId="0" xfId="0" applyFill="1"/>
    <xf numFmtId="164" fontId="4" fillId="4" borderId="0" xfId="0" applyNumberFormat="1" applyFont="1" applyFill="1" applyAlignment="1">
      <alignment horizontal="center"/>
    </xf>
    <xf numFmtId="0" fontId="5" fillId="4" borderId="0" xfId="0" applyNumberFormat="1" applyFont="1" applyFill="1" applyAlignment="1">
      <alignment horizontal="center"/>
    </xf>
    <xf numFmtId="0" fontId="6" fillId="4" borderId="0" xfId="1" applyFont="1" applyFill="1" applyAlignment="1" applyProtection="1">
      <alignment horizontal="left" indent="1"/>
    </xf>
    <xf numFmtId="15" fontId="7" fillId="4" borderId="0" xfId="0" applyNumberFormat="1" applyFont="1" applyFill="1" applyAlignment="1">
      <alignment horizontal="center"/>
    </xf>
    <xf numFmtId="164" fontId="4" fillId="5" borderId="0" xfId="0" applyNumberFormat="1" applyFont="1" applyFill="1" applyAlignment="1">
      <alignment horizontal="center"/>
    </xf>
    <xf numFmtId="0" fontId="5" fillId="5" borderId="0" xfId="0" applyFont="1" applyFill="1"/>
    <xf numFmtId="0" fontId="6" fillId="5" borderId="0" xfId="1" applyFont="1" applyFill="1" applyAlignment="1" applyProtection="1"/>
    <xf numFmtId="0" fontId="5" fillId="5" borderId="0" xfId="0" applyFont="1" applyFill="1" applyAlignment="1">
      <alignment horizontal="center"/>
    </xf>
    <xf numFmtId="0" fontId="0" fillId="5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abSelected="1" workbookViewId="0">
      <selection activeCell="N64" sqref="N64"/>
    </sheetView>
  </sheetViews>
  <sheetFormatPr defaultRowHeight="15"/>
  <cols>
    <col min="1" max="1" width="4.140625" customWidth="1"/>
    <col min="2" max="2" width="20.5703125" style="7" customWidth="1"/>
    <col min="3" max="3" width="6" style="5" customWidth="1"/>
    <col min="4" max="4" width="9.42578125" style="5" customWidth="1"/>
    <col min="5" max="5" width="51" style="5" customWidth="1"/>
    <col min="6" max="8" width="9.42578125" style="5" customWidth="1"/>
    <col min="9" max="9" width="14.42578125" style="7" customWidth="1"/>
    <col min="10" max="10" width="9.42578125" style="7" customWidth="1"/>
    <col min="11" max="11" width="9.42578125" style="5" customWidth="1"/>
    <col min="12" max="13" width="9.140625" style="7"/>
    <col min="14" max="14" width="9.140625" style="5"/>
    <col min="15" max="16" width="9.140625" style="7"/>
    <col min="17" max="17" width="9.140625" style="5"/>
  </cols>
  <sheetData>
    <row r="1" spans="1:18" s="1" customFormat="1">
      <c r="B1" s="2" t="s">
        <v>11</v>
      </c>
      <c r="C1" s="3" t="s">
        <v>8</v>
      </c>
      <c r="D1" s="3" t="s">
        <v>9</v>
      </c>
      <c r="E1" s="3" t="s">
        <v>10</v>
      </c>
      <c r="F1" s="3" t="s">
        <v>12</v>
      </c>
      <c r="G1" s="3" t="s">
        <v>13</v>
      </c>
      <c r="H1" s="3" t="s">
        <v>14</v>
      </c>
      <c r="I1" s="2" t="s">
        <v>19</v>
      </c>
      <c r="J1" s="2" t="s">
        <v>15</v>
      </c>
      <c r="K1" s="3" t="s">
        <v>21</v>
      </c>
      <c r="L1" s="2" t="s">
        <v>163</v>
      </c>
      <c r="M1" s="2" t="s">
        <v>161</v>
      </c>
      <c r="N1" s="2" t="s">
        <v>159</v>
      </c>
      <c r="O1" s="2" t="s">
        <v>18</v>
      </c>
      <c r="P1" s="2" t="s">
        <v>162</v>
      </c>
      <c r="Q1" s="3" t="s">
        <v>164</v>
      </c>
    </row>
    <row r="2" spans="1:18">
      <c r="A2">
        <v>1</v>
      </c>
      <c r="B2" s="4" t="s">
        <v>105</v>
      </c>
      <c r="C2" s="5" t="s">
        <v>0</v>
      </c>
      <c r="D2" s="5" t="s">
        <v>1</v>
      </c>
      <c r="E2" s="6" t="s">
        <v>106</v>
      </c>
      <c r="F2" s="5" t="s">
        <v>16</v>
      </c>
      <c r="G2" s="5" t="s">
        <v>107</v>
      </c>
      <c r="H2" s="5" t="s">
        <v>108</v>
      </c>
      <c r="I2" s="7" t="s">
        <v>109</v>
      </c>
      <c r="J2" s="7">
        <v>120</v>
      </c>
      <c r="K2" s="5" t="s">
        <v>26</v>
      </c>
      <c r="L2" s="7">
        <f>J2</f>
        <v>120</v>
      </c>
      <c r="M2" s="7">
        <v>1</v>
      </c>
      <c r="O2" s="7">
        <v>1</v>
      </c>
      <c r="P2" s="7">
        <v>1</v>
      </c>
      <c r="R2" s="7"/>
    </row>
    <row r="3" spans="1:18" s="31" customFormat="1">
      <c r="A3" s="31">
        <v>2</v>
      </c>
      <c r="B3" s="32" t="s">
        <v>112</v>
      </c>
      <c r="C3" s="29" t="s">
        <v>0</v>
      </c>
      <c r="D3" s="29" t="s">
        <v>1</v>
      </c>
      <c r="E3" s="30" t="s">
        <v>110</v>
      </c>
      <c r="F3" s="29" t="s">
        <v>16</v>
      </c>
      <c r="G3" s="29" t="s">
        <v>111</v>
      </c>
      <c r="H3" s="29" t="s">
        <v>53</v>
      </c>
      <c r="I3" s="28" t="s">
        <v>54</v>
      </c>
      <c r="J3" s="28">
        <v>30</v>
      </c>
      <c r="K3" s="29" t="s">
        <v>26</v>
      </c>
      <c r="L3" s="28"/>
      <c r="M3" s="28"/>
      <c r="N3" s="29"/>
      <c r="O3" s="28"/>
      <c r="P3" s="28"/>
      <c r="Q3" s="29"/>
    </row>
    <row r="4" spans="1:18">
      <c r="A4">
        <v>3</v>
      </c>
      <c r="B4" s="4"/>
      <c r="E4" s="6" t="s">
        <v>113</v>
      </c>
      <c r="F4" s="5" t="s">
        <v>16</v>
      </c>
      <c r="G4" s="5" t="s">
        <v>41</v>
      </c>
      <c r="H4" s="5" t="s">
        <v>18</v>
      </c>
      <c r="I4" s="7" t="s">
        <v>42</v>
      </c>
      <c r="J4" s="7">
        <v>25</v>
      </c>
      <c r="K4" s="5" t="s">
        <v>26</v>
      </c>
      <c r="L4" s="7">
        <f>J4</f>
        <v>25</v>
      </c>
      <c r="M4" s="7">
        <v>1</v>
      </c>
      <c r="O4" s="7">
        <v>1</v>
      </c>
      <c r="P4" s="7">
        <v>1</v>
      </c>
      <c r="R4" s="7"/>
    </row>
    <row r="5" spans="1:18">
      <c r="A5">
        <v>4</v>
      </c>
      <c r="B5" s="4" t="s">
        <v>124</v>
      </c>
      <c r="C5" s="5" t="s">
        <v>0</v>
      </c>
      <c r="D5" s="5" t="s">
        <v>1</v>
      </c>
      <c r="E5" s="6" t="s">
        <v>114</v>
      </c>
      <c r="F5" s="5" t="s">
        <v>16</v>
      </c>
      <c r="G5" s="5" t="s">
        <v>115</v>
      </c>
      <c r="H5" s="5" t="s">
        <v>91</v>
      </c>
      <c r="I5" s="7" t="s">
        <v>116</v>
      </c>
      <c r="J5" s="11">
        <v>90</v>
      </c>
      <c r="K5" s="5" t="s">
        <v>26</v>
      </c>
      <c r="M5" s="7">
        <v>1</v>
      </c>
      <c r="P5" s="7">
        <v>1</v>
      </c>
      <c r="Q5" s="5">
        <f>J5</f>
        <v>90</v>
      </c>
    </row>
    <row r="6" spans="1:18" s="31" customFormat="1">
      <c r="A6" s="31">
        <v>5</v>
      </c>
      <c r="B6" s="32"/>
      <c r="C6" s="29"/>
      <c r="D6" s="29"/>
      <c r="E6" s="30" t="s">
        <v>118</v>
      </c>
      <c r="F6" s="29" t="s">
        <v>16</v>
      </c>
      <c r="G6" s="29" t="s">
        <v>117</v>
      </c>
      <c r="H6" s="29" t="s">
        <v>119</v>
      </c>
      <c r="I6" s="28" t="s">
        <v>54</v>
      </c>
      <c r="J6" s="33">
        <v>90</v>
      </c>
      <c r="K6" s="29" t="s">
        <v>26</v>
      </c>
      <c r="L6" s="28"/>
      <c r="M6" s="28"/>
      <c r="N6" s="29"/>
      <c r="O6" s="28"/>
      <c r="P6" s="28"/>
      <c r="Q6" s="29"/>
    </row>
    <row r="7" spans="1:18">
      <c r="A7">
        <v>6</v>
      </c>
      <c r="B7" s="4"/>
      <c r="E7" s="8" t="s">
        <v>82</v>
      </c>
      <c r="F7" s="5" t="s">
        <v>102</v>
      </c>
      <c r="G7" s="5" t="s">
        <v>111</v>
      </c>
      <c r="H7" s="5" t="s">
        <v>120</v>
      </c>
      <c r="I7" s="7" t="s">
        <v>121</v>
      </c>
      <c r="J7" s="7">
        <v>60</v>
      </c>
      <c r="K7" s="5" t="s">
        <v>39</v>
      </c>
      <c r="L7" s="7">
        <f>J7</f>
        <v>60</v>
      </c>
      <c r="O7" s="7">
        <v>1</v>
      </c>
      <c r="P7" s="7">
        <v>1</v>
      </c>
    </row>
    <row r="8" spans="1:18">
      <c r="A8">
        <v>7</v>
      </c>
      <c r="B8" s="4"/>
      <c r="E8" s="8" t="s">
        <v>122</v>
      </c>
      <c r="F8" s="5" t="s">
        <v>102</v>
      </c>
      <c r="G8" s="5" t="s">
        <v>102</v>
      </c>
      <c r="H8" s="5" t="s">
        <v>91</v>
      </c>
      <c r="I8" s="7" t="s">
        <v>123</v>
      </c>
      <c r="J8" s="7">
        <v>15</v>
      </c>
      <c r="K8" s="5" t="s">
        <v>26</v>
      </c>
      <c r="M8" s="7">
        <v>1</v>
      </c>
      <c r="P8" s="7">
        <v>1</v>
      </c>
      <c r="Q8" s="5">
        <f>J8</f>
        <v>15</v>
      </c>
    </row>
    <row r="9" spans="1:18" s="31" customFormat="1">
      <c r="A9" s="31">
        <v>8</v>
      </c>
      <c r="B9" s="32"/>
      <c r="C9" s="29"/>
      <c r="D9" s="29"/>
      <c r="E9" s="34" t="s">
        <v>103</v>
      </c>
      <c r="F9" s="29" t="s">
        <v>16</v>
      </c>
      <c r="G9" s="29" t="s">
        <v>37</v>
      </c>
      <c r="H9" s="29" t="s">
        <v>53</v>
      </c>
      <c r="I9" s="28" t="s">
        <v>54</v>
      </c>
      <c r="J9" s="28">
        <v>60</v>
      </c>
      <c r="K9" s="29" t="s">
        <v>26</v>
      </c>
      <c r="L9" s="28"/>
      <c r="M9" s="28"/>
      <c r="N9" s="29"/>
      <c r="O9" s="28"/>
      <c r="P9" s="28"/>
      <c r="Q9" s="29"/>
    </row>
    <row r="10" spans="1:18">
      <c r="A10">
        <v>9</v>
      </c>
      <c r="B10" s="4">
        <v>41015</v>
      </c>
      <c r="C10" s="5" t="s">
        <v>158</v>
      </c>
      <c r="D10" s="5" t="s">
        <v>3</v>
      </c>
      <c r="E10" s="6" t="s">
        <v>24</v>
      </c>
      <c r="F10" s="5" t="s">
        <v>16</v>
      </c>
      <c r="G10" s="5" t="s">
        <v>17</v>
      </c>
      <c r="H10" s="5" t="s">
        <v>18</v>
      </c>
      <c r="I10" s="7" t="s">
        <v>20</v>
      </c>
      <c r="J10" s="7">
        <v>20</v>
      </c>
      <c r="K10" s="5" t="s">
        <v>22</v>
      </c>
      <c r="L10" s="7">
        <f>J10</f>
        <v>20</v>
      </c>
      <c r="M10" s="7">
        <v>1</v>
      </c>
      <c r="N10" s="5">
        <v>1</v>
      </c>
      <c r="O10" s="7">
        <v>1</v>
      </c>
      <c r="P10" s="7">
        <v>1</v>
      </c>
    </row>
    <row r="11" spans="1:18" s="26" customFormat="1">
      <c r="A11" s="26">
        <v>10</v>
      </c>
      <c r="B11" s="25"/>
      <c r="C11" s="23"/>
      <c r="D11" s="23"/>
      <c r="E11" s="24" t="s">
        <v>25</v>
      </c>
      <c r="F11" s="23" t="s">
        <v>16</v>
      </c>
      <c r="G11" s="23" t="s">
        <v>23</v>
      </c>
      <c r="H11" s="23" t="s">
        <v>31</v>
      </c>
      <c r="I11" s="25"/>
      <c r="J11" s="25">
        <v>145</v>
      </c>
      <c r="K11" s="23" t="s">
        <v>26</v>
      </c>
      <c r="L11" s="25"/>
      <c r="M11" s="25"/>
      <c r="N11" s="23"/>
      <c r="O11" s="25"/>
      <c r="P11" s="25"/>
      <c r="Q11" s="23"/>
    </row>
    <row r="12" spans="1:18" s="40" customFormat="1">
      <c r="A12" s="40">
        <v>11</v>
      </c>
      <c r="B12" s="36"/>
      <c r="C12" s="37"/>
      <c r="D12" s="37"/>
      <c r="E12" s="38" t="s">
        <v>27</v>
      </c>
      <c r="F12" s="37" t="s">
        <v>16</v>
      </c>
      <c r="G12" s="37" t="s">
        <v>28</v>
      </c>
      <c r="H12" s="37" t="s">
        <v>29</v>
      </c>
      <c r="I12" s="39"/>
      <c r="J12" s="39"/>
      <c r="K12" s="37" t="s">
        <v>26</v>
      </c>
      <c r="L12" s="39"/>
      <c r="M12" s="39"/>
      <c r="N12" s="37"/>
      <c r="O12" s="39"/>
      <c r="P12" s="39"/>
      <c r="Q12" s="37"/>
    </row>
    <row r="13" spans="1:18" s="26" customFormat="1">
      <c r="A13" s="26">
        <v>12</v>
      </c>
      <c r="B13" s="22"/>
      <c r="C13" s="23"/>
      <c r="D13" s="23"/>
      <c r="E13" s="24" t="s">
        <v>30</v>
      </c>
      <c r="F13" s="23" t="s">
        <v>16</v>
      </c>
      <c r="G13" s="23" t="s">
        <v>23</v>
      </c>
      <c r="H13" s="23" t="s">
        <v>32</v>
      </c>
      <c r="I13" s="25"/>
      <c r="J13" s="25">
        <v>120</v>
      </c>
      <c r="K13" s="23"/>
      <c r="L13" s="25"/>
      <c r="M13" s="25"/>
      <c r="N13" s="23"/>
      <c r="O13" s="25"/>
      <c r="P13" s="25"/>
      <c r="Q13" s="23"/>
    </row>
    <row r="14" spans="1:18">
      <c r="A14">
        <v>13</v>
      </c>
      <c r="B14" s="4"/>
      <c r="E14" s="6" t="s">
        <v>82</v>
      </c>
      <c r="F14" s="5" t="s">
        <v>68</v>
      </c>
      <c r="G14" s="5" t="s">
        <v>76</v>
      </c>
      <c r="H14" s="5" t="s">
        <v>120</v>
      </c>
      <c r="I14" s="7" t="s">
        <v>121</v>
      </c>
      <c r="J14" s="7">
        <v>45</v>
      </c>
      <c r="K14" s="5" t="s">
        <v>39</v>
      </c>
      <c r="L14" s="7">
        <f>J14</f>
        <v>45</v>
      </c>
      <c r="O14" s="7">
        <v>1</v>
      </c>
      <c r="P14" s="7">
        <v>1</v>
      </c>
    </row>
    <row r="15" spans="1:18">
      <c r="A15">
        <v>14</v>
      </c>
      <c r="B15" s="4" t="s">
        <v>33</v>
      </c>
      <c r="C15" s="5" t="s">
        <v>2</v>
      </c>
      <c r="D15" s="5" t="s">
        <v>3</v>
      </c>
      <c r="E15" s="6" t="s">
        <v>88</v>
      </c>
      <c r="F15" s="5" t="s">
        <v>16</v>
      </c>
      <c r="G15" s="5" t="s">
        <v>89</v>
      </c>
      <c r="H15" s="5" t="s">
        <v>18</v>
      </c>
      <c r="I15" s="7" t="s">
        <v>80</v>
      </c>
      <c r="J15" s="11">
        <v>150</v>
      </c>
      <c r="K15" s="5" t="s">
        <v>26</v>
      </c>
      <c r="L15" s="7">
        <f>J15</f>
        <v>150</v>
      </c>
      <c r="M15" s="7">
        <v>1</v>
      </c>
      <c r="N15" s="5">
        <v>1</v>
      </c>
      <c r="O15" s="7">
        <v>1</v>
      </c>
      <c r="P15" s="7">
        <v>1</v>
      </c>
    </row>
    <row r="16" spans="1:18">
      <c r="A16">
        <v>15</v>
      </c>
      <c r="B16" s="4"/>
      <c r="E16" s="6" t="s">
        <v>90</v>
      </c>
      <c r="F16" s="5" t="s">
        <v>16</v>
      </c>
      <c r="G16" s="5" t="s">
        <v>100</v>
      </c>
      <c r="H16" s="5" t="s">
        <v>71</v>
      </c>
      <c r="I16" s="7" t="s">
        <v>42</v>
      </c>
      <c r="J16" s="11">
        <v>120</v>
      </c>
      <c r="K16" s="5" t="s">
        <v>26</v>
      </c>
      <c r="L16" s="7">
        <f>J16</f>
        <v>120</v>
      </c>
      <c r="M16" s="7">
        <v>1</v>
      </c>
      <c r="O16" s="7">
        <v>1</v>
      </c>
      <c r="P16" s="7">
        <v>1</v>
      </c>
    </row>
    <row r="17" spans="1:17">
      <c r="A17">
        <v>16</v>
      </c>
      <c r="B17" s="4"/>
      <c r="E17" s="6" t="s">
        <v>92</v>
      </c>
      <c r="F17" s="5" t="s">
        <v>16</v>
      </c>
      <c r="G17" s="5" t="s">
        <v>37</v>
      </c>
      <c r="H17" s="5" t="s">
        <v>18</v>
      </c>
      <c r="I17" s="7" t="s">
        <v>93</v>
      </c>
      <c r="J17" s="11">
        <v>210</v>
      </c>
      <c r="K17" s="5" t="s">
        <v>26</v>
      </c>
      <c r="L17" s="7">
        <v>210</v>
      </c>
      <c r="M17" s="7">
        <v>1</v>
      </c>
      <c r="N17" s="5">
        <v>1</v>
      </c>
      <c r="O17" s="7">
        <v>1</v>
      </c>
      <c r="P17" s="7">
        <v>1</v>
      </c>
    </row>
    <row r="18" spans="1:17" s="40" customFormat="1">
      <c r="A18" s="40">
        <v>17</v>
      </c>
      <c r="B18" s="36"/>
      <c r="C18" s="37"/>
      <c r="D18" s="37"/>
      <c r="E18" s="38" t="s">
        <v>27</v>
      </c>
      <c r="F18" s="37" t="s">
        <v>16</v>
      </c>
      <c r="G18" s="37" t="s">
        <v>28</v>
      </c>
      <c r="H18" s="37" t="s">
        <v>29</v>
      </c>
      <c r="I18" s="39"/>
      <c r="J18" s="39"/>
      <c r="K18" s="37" t="s">
        <v>26</v>
      </c>
      <c r="L18" s="39"/>
      <c r="M18" s="39"/>
      <c r="N18" s="37"/>
      <c r="O18" s="39"/>
      <c r="P18" s="39"/>
      <c r="Q18" s="37"/>
    </row>
    <row r="19" spans="1:17">
      <c r="A19">
        <v>18</v>
      </c>
      <c r="B19" s="4" t="s">
        <v>94</v>
      </c>
      <c r="C19" s="5" t="s">
        <v>95</v>
      </c>
      <c r="D19" s="5" t="s">
        <v>3</v>
      </c>
      <c r="E19" s="6" t="s">
        <v>96</v>
      </c>
      <c r="F19" s="5" t="s">
        <v>97</v>
      </c>
      <c r="G19" s="5" t="s">
        <v>98</v>
      </c>
      <c r="H19" s="5" t="s">
        <v>18</v>
      </c>
      <c r="I19" s="7" t="s">
        <v>80</v>
      </c>
      <c r="J19" s="7">
        <v>30</v>
      </c>
      <c r="K19" s="5" t="s">
        <v>26</v>
      </c>
      <c r="L19" s="7">
        <f>J19</f>
        <v>30</v>
      </c>
      <c r="M19" s="7">
        <v>1</v>
      </c>
      <c r="N19" s="5">
        <v>1</v>
      </c>
      <c r="O19" s="7">
        <v>1</v>
      </c>
      <c r="P19" s="7">
        <v>1</v>
      </c>
    </row>
    <row r="20" spans="1:17" s="26" customFormat="1">
      <c r="A20" s="26">
        <v>19</v>
      </c>
      <c r="B20" s="22"/>
      <c r="C20" s="23"/>
      <c r="D20" s="23"/>
      <c r="E20" s="24" t="s">
        <v>99</v>
      </c>
      <c r="F20" s="23" t="s">
        <v>16</v>
      </c>
      <c r="G20" s="23" t="s">
        <v>23</v>
      </c>
      <c r="H20" s="23" t="s">
        <v>31</v>
      </c>
      <c r="I20" s="25"/>
      <c r="J20" s="27">
        <v>150</v>
      </c>
      <c r="K20" s="23" t="s">
        <v>26</v>
      </c>
      <c r="L20" s="25"/>
      <c r="M20" s="25"/>
      <c r="N20" s="23"/>
      <c r="O20" s="25"/>
      <c r="P20" s="25"/>
      <c r="Q20" s="23"/>
    </row>
    <row r="21" spans="1:17" s="40" customFormat="1">
      <c r="A21" s="40">
        <v>20</v>
      </c>
      <c r="B21" s="36"/>
      <c r="C21" s="37"/>
      <c r="D21" s="37"/>
      <c r="E21" s="38" t="s">
        <v>27</v>
      </c>
      <c r="F21" s="37" t="s">
        <v>16</v>
      </c>
      <c r="G21" s="37" t="s">
        <v>28</v>
      </c>
      <c r="H21" s="37" t="s">
        <v>29</v>
      </c>
      <c r="I21" s="39"/>
      <c r="J21" s="39"/>
      <c r="K21" s="37" t="s">
        <v>26</v>
      </c>
      <c r="L21" s="39"/>
      <c r="M21" s="39"/>
      <c r="N21" s="37"/>
      <c r="O21" s="39"/>
      <c r="P21" s="39"/>
      <c r="Q21" s="37"/>
    </row>
    <row r="22" spans="1:17" s="26" customFormat="1">
      <c r="A22" s="26">
        <v>21</v>
      </c>
      <c r="B22" s="22"/>
      <c r="C22" s="23"/>
      <c r="D22" s="23"/>
      <c r="E22" s="24" t="s">
        <v>101</v>
      </c>
      <c r="F22" s="23" t="s">
        <v>16</v>
      </c>
      <c r="G22" s="23" t="s">
        <v>23</v>
      </c>
      <c r="H22" s="23" t="s">
        <v>32</v>
      </c>
      <c r="I22" s="25"/>
      <c r="J22" s="25">
        <v>120</v>
      </c>
      <c r="K22" s="23" t="s">
        <v>26</v>
      </c>
      <c r="L22" s="25"/>
      <c r="M22" s="25"/>
      <c r="N22" s="23"/>
      <c r="O22" s="25"/>
      <c r="P22" s="25"/>
      <c r="Q22" s="23"/>
    </row>
    <row r="23" spans="1:17">
      <c r="A23">
        <v>22</v>
      </c>
      <c r="B23" s="4"/>
      <c r="E23" s="6" t="s">
        <v>82</v>
      </c>
      <c r="F23" s="5" t="s">
        <v>102</v>
      </c>
      <c r="G23" s="5" t="s">
        <v>83</v>
      </c>
      <c r="H23" s="5" t="s">
        <v>32</v>
      </c>
      <c r="J23" s="7">
        <v>25</v>
      </c>
      <c r="K23" s="5" t="s">
        <v>26</v>
      </c>
      <c r="M23" s="7">
        <v>1</v>
      </c>
      <c r="P23" s="7">
        <v>1</v>
      </c>
      <c r="Q23" s="5">
        <f>J23</f>
        <v>25</v>
      </c>
    </row>
    <row r="24" spans="1:17" s="31" customFormat="1">
      <c r="A24" s="31">
        <v>23</v>
      </c>
      <c r="B24" s="32"/>
      <c r="C24" s="29"/>
      <c r="D24" s="29"/>
      <c r="E24" s="30" t="s">
        <v>103</v>
      </c>
      <c r="F24" s="29" t="s">
        <v>104</v>
      </c>
      <c r="G24" s="29" t="s">
        <v>37</v>
      </c>
      <c r="H24" s="29" t="s">
        <v>53</v>
      </c>
      <c r="I24" s="28" t="s">
        <v>54</v>
      </c>
      <c r="J24" s="28">
        <v>120</v>
      </c>
      <c r="K24" s="29" t="s">
        <v>26</v>
      </c>
      <c r="L24" s="28"/>
      <c r="M24" s="28"/>
      <c r="N24" s="29"/>
      <c r="O24" s="28"/>
      <c r="P24" s="28"/>
      <c r="Q24" s="29"/>
    </row>
    <row r="25" spans="1:17">
      <c r="A25">
        <v>24</v>
      </c>
      <c r="B25" s="9" t="s">
        <v>77</v>
      </c>
      <c r="C25" s="5" t="s">
        <v>4</v>
      </c>
      <c r="D25" s="5" t="s">
        <v>5</v>
      </c>
      <c r="E25" s="6" t="s">
        <v>78</v>
      </c>
      <c r="F25" s="5" t="s">
        <v>79</v>
      </c>
      <c r="G25" s="5" t="s">
        <v>44</v>
      </c>
      <c r="H25" s="5" t="s">
        <v>18</v>
      </c>
      <c r="I25" s="7" t="s">
        <v>80</v>
      </c>
      <c r="J25" s="11">
        <v>110</v>
      </c>
      <c r="K25" s="5" t="s">
        <v>26</v>
      </c>
      <c r="L25" s="7">
        <f>J25</f>
        <v>110</v>
      </c>
      <c r="M25" s="7">
        <v>1</v>
      </c>
      <c r="N25" s="5">
        <v>1</v>
      </c>
      <c r="O25" s="7">
        <v>1</v>
      </c>
      <c r="P25" s="7">
        <v>1</v>
      </c>
    </row>
    <row r="26" spans="1:17">
      <c r="A26">
        <v>25</v>
      </c>
      <c r="B26" s="9"/>
      <c r="E26" s="6" t="s">
        <v>82</v>
      </c>
      <c r="F26" s="5" t="s">
        <v>81</v>
      </c>
      <c r="G26" s="5" t="s">
        <v>83</v>
      </c>
      <c r="H26" s="5" t="s">
        <v>120</v>
      </c>
      <c r="I26" s="7" t="s">
        <v>121</v>
      </c>
      <c r="J26" s="7">
        <v>30</v>
      </c>
      <c r="K26" s="5" t="s">
        <v>39</v>
      </c>
      <c r="L26" s="7">
        <f>J26</f>
        <v>30</v>
      </c>
      <c r="O26" s="7">
        <v>1</v>
      </c>
      <c r="P26" s="7">
        <v>1</v>
      </c>
    </row>
    <row r="27" spans="1:17">
      <c r="A27">
        <v>26</v>
      </c>
      <c r="B27" s="9"/>
      <c r="E27" s="6" t="s">
        <v>84</v>
      </c>
      <c r="F27" s="5" t="s">
        <v>85</v>
      </c>
      <c r="G27" s="5" t="s">
        <v>37</v>
      </c>
      <c r="H27" s="5" t="s">
        <v>86</v>
      </c>
      <c r="I27" s="7" t="s">
        <v>87</v>
      </c>
      <c r="J27" s="7">
        <v>120</v>
      </c>
      <c r="K27" s="5" t="s">
        <v>26</v>
      </c>
      <c r="M27" s="7">
        <v>1</v>
      </c>
      <c r="P27" s="7">
        <v>1</v>
      </c>
      <c r="Q27" s="5">
        <f>J27</f>
        <v>120</v>
      </c>
    </row>
    <row r="28" spans="1:17">
      <c r="A28">
        <v>27</v>
      </c>
      <c r="B28" s="9" t="s">
        <v>33</v>
      </c>
      <c r="E28" s="6" t="s">
        <v>34</v>
      </c>
      <c r="F28" s="5" t="s">
        <v>16</v>
      </c>
      <c r="G28" s="5" t="s">
        <v>35</v>
      </c>
      <c r="H28" s="5" t="s">
        <v>18</v>
      </c>
      <c r="I28" s="7" t="s">
        <v>38</v>
      </c>
      <c r="J28" s="7">
        <v>15</v>
      </c>
      <c r="K28" s="5" t="s">
        <v>26</v>
      </c>
      <c r="L28" s="7">
        <f>J28</f>
        <v>15</v>
      </c>
      <c r="M28" s="7">
        <v>1</v>
      </c>
      <c r="O28" s="7">
        <v>1</v>
      </c>
      <c r="P28" s="7">
        <v>1</v>
      </c>
    </row>
    <row r="29" spans="1:17">
      <c r="A29">
        <v>28</v>
      </c>
      <c r="B29" s="9"/>
      <c r="E29" s="6" t="s">
        <v>36</v>
      </c>
      <c r="F29" s="5" t="s">
        <v>16</v>
      </c>
      <c r="G29" s="5" t="s">
        <v>37</v>
      </c>
      <c r="H29" s="5" t="s">
        <v>18</v>
      </c>
      <c r="I29" s="7" t="s">
        <v>160</v>
      </c>
      <c r="J29" s="7">
        <v>45</v>
      </c>
      <c r="K29" s="5" t="s">
        <v>39</v>
      </c>
      <c r="L29" s="7">
        <f>J29</f>
        <v>45</v>
      </c>
      <c r="O29" s="7">
        <v>1</v>
      </c>
      <c r="P29" s="7">
        <v>1</v>
      </c>
    </row>
    <row r="30" spans="1:17">
      <c r="A30">
        <v>29</v>
      </c>
      <c r="B30" s="9"/>
      <c r="E30" s="6" t="s">
        <v>40</v>
      </c>
      <c r="F30" s="5" t="s">
        <v>16</v>
      </c>
      <c r="G30" s="5" t="s">
        <v>41</v>
      </c>
      <c r="H30" s="5" t="s">
        <v>18</v>
      </c>
      <c r="I30" s="7" t="s">
        <v>42</v>
      </c>
      <c r="J30" s="7">
        <v>40</v>
      </c>
      <c r="K30" s="5" t="s">
        <v>26</v>
      </c>
      <c r="L30" s="7">
        <f>J30</f>
        <v>40</v>
      </c>
      <c r="M30" s="7">
        <v>1</v>
      </c>
      <c r="O30" s="7">
        <v>1</v>
      </c>
      <c r="P30" s="7">
        <v>1</v>
      </c>
    </row>
    <row r="31" spans="1:17" s="16" customFormat="1">
      <c r="B31" s="12"/>
      <c r="C31" s="13"/>
      <c r="D31" s="13"/>
      <c r="E31" s="14" t="s">
        <v>43</v>
      </c>
      <c r="F31" s="13" t="s">
        <v>21</v>
      </c>
      <c r="G31" s="13" t="s">
        <v>44</v>
      </c>
      <c r="H31" s="13" t="s">
        <v>18</v>
      </c>
      <c r="I31" s="15" t="s">
        <v>45</v>
      </c>
      <c r="J31" s="15">
        <v>9</v>
      </c>
      <c r="K31" s="13" t="s">
        <v>26</v>
      </c>
      <c r="L31" s="15"/>
      <c r="M31" s="15"/>
      <c r="N31" s="13"/>
      <c r="O31" s="15"/>
      <c r="P31" s="15"/>
      <c r="Q31" s="13"/>
    </row>
    <row r="32" spans="1:17">
      <c r="A32">
        <v>30</v>
      </c>
      <c r="B32" s="9"/>
      <c r="E32" s="6" t="s">
        <v>46</v>
      </c>
      <c r="F32" s="5" t="s">
        <v>16</v>
      </c>
      <c r="G32" s="5" t="s">
        <v>41</v>
      </c>
      <c r="H32" s="5" t="s">
        <v>18</v>
      </c>
      <c r="I32" s="7" t="s">
        <v>47</v>
      </c>
      <c r="J32" s="11">
        <v>150</v>
      </c>
      <c r="K32" s="5" t="s">
        <v>26</v>
      </c>
      <c r="L32" s="7">
        <f>J32</f>
        <v>150</v>
      </c>
      <c r="M32" s="7">
        <v>1</v>
      </c>
      <c r="O32" s="7">
        <v>1</v>
      </c>
      <c r="P32" s="7">
        <v>1</v>
      </c>
    </row>
    <row r="33" spans="1:17" s="16" customFormat="1">
      <c r="B33" s="12"/>
      <c r="C33" s="13"/>
      <c r="D33" s="13"/>
      <c r="E33" s="14" t="s">
        <v>48</v>
      </c>
      <c r="F33" s="13" t="s">
        <v>21</v>
      </c>
      <c r="G33" s="13" t="s">
        <v>49</v>
      </c>
      <c r="H33" s="13" t="s">
        <v>50</v>
      </c>
      <c r="I33" s="15" t="s">
        <v>32</v>
      </c>
      <c r="J33" s="15">
        <v>30</v>
      </c>
      <c r="K33" s="13" t="s">
        <v>26</v>
      </c>
      <c r="L33" s="15"/>
      <c r="M33" s="15"/>
      <c r="N33" s="13"/>
      <c r="O33" s="15"/>
      <c r="P33" s="15"/>
      <c r="Q33" s="13"/>
    </row>
    <row r="34" spans="1:17" s="31" customFormat="1">
      <c r="A34" s="31">
        <v>31</v>
      </c>
      <c r="B34" s="35"/>
      <c r="C34" s="29"/>
      <c r="D34" s="29"/>
      <c r="E34" s="30" t="s">
        <v>51</v>
      </c>
      <c r="F34" s="29" t="s">
        <v>16</v>
      </c>
      <c r="G34" s="29" t="s">
        <v>52</v>
      </c>
      <c r="H34" s="29" t="s">
        <v>53</v>
      </c>
      <c r="I34" s="28" t="s">
        <v>54</v>
      </c>
      <c r="J34" s="28">
        <v>13</v>
      </c>
      <c r="K34" s="29" t="s">
        <v>26</v>
      </c>
      <c r="L34" s="28"/>
      <c r="M34" s="28"/>
      <c r="N34" s="29"/>
      <c r="O34" s="28"/>
      <c r="P34" s="28"/>
      <c r="Q34" s="29"/>
    </row>
    <row r="35" spans="1:17" s="31" customFormat="1">
      <c r="A35" s="31">
        <v>32</v>
      </c>
      <c r="B35" s="35"/>
      <c r="C35" s="29"/>
      <c r="D35" s="29"/>
      <c r="E35" s="30" t="s">
        <v>55</v>
      </c>
      <c r="F35" s="29" t="s">
        <v>16</v>
      </c>
      <c r="G35" s="29" t="s">
        <v>52</v>
      </c>
      <c r="H35" s="29" t="s">
        <v>56</v>
      </c>
      <c r="I35" s="28" t="s">
        <v>57</v>
      </c>
      <c r="J35" s="28">
        <v>13</v>
      </c>
      <c r="K35" s="29" t="s">
        <v>26</v>
      </c>
      <c r="L35" s="28"/>
      <c r="M35" s="28"/>
      <c r="N35" s="29"/>
      <c r="O35" s="28"/>
      <c r="P35" s="28"/>
      <c r="Q35" s="29"/>
    </row>
    <row r="36" spans="1:17" s="16" customFormat="1">
      <c r="B36" s="12" t="s">
        <v>59</v>
      </c>
      <c r="C36" s="13"/>
      <c r="D36" s="13" t="s">
        <v>58</v>
      </c>
      <c r="E36" s="14" t="s">
        <v>60</v>
      </c>
      <c r="F36" s="13" t="s">
        <v>21</v>
      </c>
      <c r="G36" s="13" t="s">
        <v>44</v>
      </c>
      <c r="H36" s="13" t="s">
        <v>18</v>
      </c>
      <c r="I36" s="15" t="s">
        <v>61</v>
      </c>
      <c r="J36" s="15">
        <v>15</v>
      </c>
      <c r="K36" s="13" t="s">
        <v>26</v>
      </c>
      <c r="L36" s="15"/>
      <c r="M36" s="15"/>
      <c r="N36" s="13"/>
      <c r="O36" s="15"/>
      <c r="P36" s="15"/>
      <c r="Q36" s="13"/>
    </row>
    <row r="37" spans="1:17">
      <c r="A37">
        <v>33</v>
      </c>
      <c r="B37" s="9"/>
      <c r="E37" s="6" t="s">
        <v>62</v>
      </c>
      <c r="F37" s="5" t="s">
        <v>63</v>
      </c>
      <c r="G37" s="5" t="s">
        <v>64</v>
      </c>
      <c r="H37" s="5" t="s">
        <v>18</v>
      </c>
      <c r="I37" s="7" t="s">
        <v>65</v>
      </c>
      <c r="J37" s="7">
        <v>20</v>
      </c>
      <c r="K37" s="5" t="s">
        <v>26</v>
      </c>
      <c r="L37" s="7">
        <f>J37</f>
        <v>20</v>
      </c>
      <c r="M37" s="7">
        <v>1</v>
      </c>
      <c r="N37" s="5">
        <v>1</v>
      </c>
      <c r="O37" s="7">
        <v>1</v>
      </c>
      <c r="P37" s="7">
        <v>1</v>
      </c>
    </row>
    <row r="38" spans="1:17">
      <c r="A38">
        <v>34</v>
      </c>
      <c r="B38" s="9"/>
      <c r="E38" s="6" t="s">
        <v>66</v>
      </c>
      <c r="F38" s="5" t="s">
        <v>16</v>
      </c>
      <c r="G38" s="5" t="s">
        <v>44</v>
      </c>
      <c r="H38" s="5" t="s">
        <v>18</v>
      </c>
      <c r="I38" s="7" t="s">
        <v>67</v>
      </c>
      <c r="J38" s="7">
        <v>10</v>
      </c>
      <c r="K38" s="5" t="s">
        <v>26</v>
      </c>
      <c r="L38" s="7">
        <f>J38</f>
        <v>10</v>
      </c>
      <c r="M38" s="7">
        <v>1</v>
      </c>
      <c r="N38" s="5">
        <v>1</v>
      </c>
      <c r="O38" s="7">
        <v>1</v>
      </c>
      <c r="P38" s="7">
        <v>1</v>
      </c>
    </row>
    <row r="39" spans="1:17">
      <c r="A39">
        <v>35</v>
      </c>
      <c r="B39" s="9"/>
      <c r="E39" s="6" t="s">
        <v>82</v>
      </c>
      <c r="F39" s="5" t="s">
        <v>68</v>
      </c>
      <c r="G39" s="5" t="s">
        <v>69</v>
      </c>
      <c r="H39" s="5" t="s">
        <v>120</v>
      </c>
      <c r="I39" s="7" t="s">
        <v>121</v>
      </c>
      <c r="J39" s="7">
        <v>45</v>
      </c>
      <c r="K39" s="5" t="s">
        <v>39</v>
      </c>
      <c r="L39" s="7">
        <f>J39</f>
        <v>45</v>
      </c>
      <c r="O39" s="7">
        <v>1</v>
      </c>
      <c r="P39" s="7">
        <v>1</v>
      </c>
    </row>
    <row r="40" spans="1:17">
      <c r="A40">
        <v>36</v>
      </c>
      <c r="B40" s="9"/>
      <c r="E40" s="6" t="s">
        <v>70</v>
      </c>
      <c r="F40" s="5" t="s">
        <v>16</v>
      </c>
      <c r="G40" s="5" t="s">
        <v>41</v>
      </c>
      <c r="H40" s="5" t="s">
        <v>71</v>
      </c>
      <c r="I40" s="7" t="s">
        <v>42</v>
      </c>
      <c r="J40" s="7">
        <v>15</v>
      </c>
      <c r="K40" s="5" t="s">
        <v>26</v>
      </c>
      <c r="L40" s="7">
        <f>J40</f>
        <v>15</v>
      </c>
      <c r="M40" s="7">
        <v>1</v>
      </c>
      <c r="O40" s="7">
        <v>1</v>
      </c>
      <c r="P40" s="7">
        <v>1</v>
      </c>
    </row>
    <row r="41" spans="1:17" s="31" customFormat="1">
      <c r="B41" s="35"/>
      <c r="C41" s="29"/>
      <c r="D41" s="29"/>
      <c r="E41" s="30" t="s">
        <v>72</v>
      </c>
      <c r="F41" s="29" t="s">
        <v>16</v>
      </c>
      <c r="G41" s="29" t="s">
        <v>37</v>
      </c>
      <c r="H41" s="29" t="s">
        <v>53</v>
      </c>
      <c r="I41" s="28" t="s">
        <v>54</v>
      </c>
      <c r="J41" s="28">
        <v>40</v>
      </c>
      <c r="K41" s="29" t="s">
        <v>73</v>
      </c>
      <c r="L41" s="28"/>
      <c r="M41" s="28"/>
      <c r="N41" s="29"/>
      <c r="O41" s="28"/>
      <c r="P41" s="28"/>
      <c r="Q41" s="29"/>
    </row>
    <row r="42" spans="1:17" s="16" customFormat="1">
      <c r="B42" s="12"/>
      <c r="C42" s="13"/>
      <c r="D42" s="13"/>
      <c r="E42" s="14" t="s">
        <v>75</v>
      </c>
      <c r="F42" s="13"/>
      <c r="G42" s="13" t="s">
        <v>37</v>
      </c>
      <c r="H42" s="13" t="s">
        <v>53</v>
      </c>
      <c r="I42" s="15" t="s">
        <v>74</v>
      </c>
      <c r="J42" s="15">
        <v>10</v>
      </c>
      <c r="K42" s="13" t="s">
        <v>26</v>
      </c>
      <c r="L42" s="15"/>
      <c r="M42" s="15"/>
      <c r="N42" s="13"/>
      <c r="O42" s="15"/>
      <c r="P42" s="15"/>
      <c r="Q42" s="13"/>
    </row>
    <row r="43" spans="1:17">
      <c r="A43">
        <v>37</v>
      </c>
      <c r="B43" s="10" t="s">
        <v>77</v>
      </c>
      <c r="C43" s="5" t="s">
        <v>6</v>
      </c>
      <c r="D43" s="5" t="s">
        <v>7</v>
      </c>
      <c r="E43" s="6" t="s">
        <v>125</v>
      </c>
      <c r="F43" s="5" t="s">
        <v>16</v>
      </c>
      <c r="G43" s="5" t="s">
        <v>89</v>
      </c>
      <c r="H43" s="5" t="s">
        <v>71</v>
      </c>
      <c r="I43" s="7" t="s">
        <v>126</v>
      </c>
      <c r="J43" s="11">
        <v>138</v>
      </c>
      <c r="K43" s="5" t="s">
        <v>26</v>
      </c>
      <c r="L43" s="7">
        <f>J43</f>
        <v>138</v>
      </c>
      <c r="M43" s="7">
        <v>1</v>
      </c>
      <c r="N43" s="5">
        <v>1</v>
      </c>
      <c r="O43" s="7">
        <v>1</v>
      </c>
      <c r="P43" s="7">
        <v>1</v>
      </c>
    </row>
    <row r="44" spans="1:17">
      <c r="A44">
        <v>38</v>
      </c>
      <c r="B44" s="4"/>
      <c r="E44" s="6" t="s">
        <v>127</v>
      </c>
      <c r="F44" s="5" t="s">
        <v>16</v>
      </c>
      <c r="G44" s="5" t="s">
        <v>89</v>
      </c>
      <c r="H44" s="5" t="s">
        <v>71</v>
      </c>
      <c r="I44" s="7" t="s">
        <v>128</v>
      </c>
      <c r="J44" s="7">
        <v>40</v>
      </c>
      <c r="K44" s="5" t="s">
        <v>26</v>
      </c>
      <c r="L44" s="7">
        <f>J44</f>
        <v>40</v>
      </c>
      <c r="M44" s="7">
        <v>1</v>
      </c>
      <c r="N44" s="5">
        <v>1</v>
      </c>
      <c r="O44" s="7">
        <v>1</v>
      </c>
      <c r="P44" s="7">
        <v>1</v>
      </c>
    </row>
    <row r="45" spans="1:17" s="21" customFormat="1">
      <c r="A45" s="21">
        <v>39</v>
      </c>
      <c r="B45" s="17" t="s">
        <v>33</v>
      </c>
      <c r="C45" s="18" t="s">
        <v>6</v>
      </c>
      <c r="D45" s="18" t="s">
        <v>7</v>
      </c>
      <c r="E45" s="19" t="s">
        <v>129</v>
      </c>
      <c r="F45" s="18" t="s">
        <v>16</v>
      </c>
      <c r="G45" s="18" t="s">
        <v>130</v>
      </c>
      <c r="H45" s="18" t="s">
        <v>131</v>
      </c>
      <c r="I45" s="20" t="s">
        <v>132</v>
      </c>
      <c r="J45" s="20">
        <v>120</v>
      </c>
      <c r="K45" s="18" t="s">
        <v>26</v>
      </c>
      <c r="L45" s="20"/>
      <c r="M45" s="20">
        <v>1</v>
      </c>
      <c r="N45" s="18"/>
      <c r="O45" s="20"/>
      <c r="P45" s="20">
        <v>1</v>
      </c>
      <c r="Q45" s="18">
        <f>J45</f>
        <v>120</v>
      </c>
    </row>
    <row r="46" spans="1:17">
      <c r="A46" s="21">
        <v>40</v>
      </c>
      <c r="B46" s="4"/>
      <c r="E46" s="6" t="s">
        <v>133</v>
      </c>
      <c r="F46" s="5" t="s">
        <v>135</v>
      </c>
      <c r="G46" s="5" t="s">
        <v>89</v>
      </c>
      <c r="H46" s="5" t="s">
        <v>134</v>
      </c>
      <c r="I46" s="7" t="s">
        <v>80</v>
      </c>
      <c r="J46" s="7">
        <v>60</v>
      </c>
      <c r="K46" s="5" t="s">
        <v>73</v>
      </c>
      <c r="L46" s="7">
        <f>J46</f>
        <v>60</v>
      </c>
      <c r="M46" s="7">
        <v>1</v>
      </c>
      <c r="N46" s="5">
        <v>1</v>
      </c>
      <c r="P46" s="7">
        <v>1</v>
      </c>
    </row>
    <row r="47" spans="1:17">
      <c r="A47" s="21">
        <v>41</v>
      </c>
      <c r="B47" s="4"/>
      <c r="E47" s="6" t="s">
        <v>136</v>
      </c>
      <c r="F47" s="5" t="s">
        <v>16</v>
      </c>
      <c r="G47" s="5" t="s">
        <v>137</v>
      </c>
      <c r="H47" s="5" t="s">
        <v>139</v>
      </c>
      <c r="I47" s="7" t="s">
        <v>116</v>
      </c>
      <c r="J47" s="7">
        <v>10</v>
      </c>
      <c r="K47" s="5" t="s">
        <v>26</v>
      </c>
      <c r="M47" s="7">
        <v>1</v>
      </c>
      <c r="P47" s="7">
        <v>1</v>
      </c>
      <c r="Q47" s="5">
        <f>J47</f>
        <v>10</v>
      </c>
    </row>
    <row r="48" spans="1:17">
      <c r="A48" s="21">
        <v>42</v>
      </c>
      <c r="B48" s="4"/>
      <c r="E48" s="6" t="s">
        <v>138</v>
      </c>
      <c r="F48" s="5" t="s">
        <v>16</v>
      </c>
      <c r="G48" s="5" t="s">
        <v>37</v>
      </c>
      <c r="H48" s="5" t="s">
        <v>139</v>
      </c>
      <c r="I48" s="7" t="s">
        <v>140</v>
      </c>
      <c r="J48" s="7">
        <v>60</v>
      </c>
      <c r="K48" s="5" t="s">
        <v>26</v>
      </c>
      <c r="M48" s="7">
        <v>1</v>
      </c>
      <c r="P48" s="7">
        <v>1</v>
      </c>
      <c r="Q48" s="5">
        <f>J48</f>
        <v>60</v>
      </c>
    </row>
    <row r="49" spans="1:17">
      <c r="A49" s="21">
        <v>43</v>
      </c>
      <c r="B49" s="4"/>
      <c r="E49" s="6" t="s">
        <v>141</v>
      </c>
      <c r="F49" s="5" t="s">
        <v>142</v>
      </c>
      <c r="G49" s="5" t="s">
        <v>41</v>
      </c>
      <c r="H49" s="5" t="s">
        <v>71</v>
      </c>
      <c r="I49" s="7" t="s">
        <v>42</v>
      </c>
      <c r="J49" s="7">
        <v>40</v>
      </c>
      <c r="K49" s="5" t="s">
        <v>26</v>
      </c>
      <c r="L49" s="7">
        <f>J49</f>
        <v>40</v>
      </c>
      <c r="M49" s="7">
        <v>1</v>
      </c>
      <c r="O49" s="7">
        <v>1</v>
      </c>
      <c r="P49" s="7">
        <v>1</v>
      </c>
    </row>
    <row r="50" spans="1:17">
      <c r="A50" s="21">
        <v>44</v>
      </c>
      <c r="B50" s="4"/>
      <c r="E50" s="6" t="s">
        <v>143</v>
      </c>
      <c r="F50" s="5" t="s">
        <v>144</v>
      </c>
      <c r="G50" s="5" t="s">
        <v>44</v>
      </c>
      <c r="H50" s="5" t="s">
        <v>71</v>
      </c>
      <c r="I50" s="7" t="s">
        <v>145</v>
      </c>
      <c r="J50" s="7">
        <v>20</v>
      </c>
      <c r="K50" s="5" t="s">
        <v>73</v>
      </c>
      <c r="L50" s="7">
        <f>J50</f>
        <v>20</v>
      </c>
      <c r="M50" s="7">
        <v>1</v>
      </c>
      <c r="N50" s="5">
        <v>1</v>
      </c>
      <c r="O50" s="7">
        <v>1</v>
      </c>
      <c r="P50" s="7">
        <v>1</v>
      </c>
    </row>
    <row r="51" spans="1:17" s="31" customFormat="1">
      <c r="A51" s="31">
        <v>45</v>
      </c>
      <c r="B51" s="32"/>
      <c r="C51" s="29"/>
      <c r="D51" s="29"/>
      <c r="E51" s="30" t="s">
        <v>146</v>
      </c>
      <c r="F51" s="29" t="s">
        <v>16</v>
      </c>
      <c r="G51" s="29" t="s">
        <v>37</v>
      </c>
      <c r="H51" s="29" t="s">
        <v>53</v>
      </c>
      <c r="I51" s="28" t="s">
        <v>54</v>
      </c>
      <c r="J51" s="28">
        <v>45</v>
      </c>
      <c r="K51" s="29" t="s">
        <v>26</v>
      </c>
      <c r="L51" s="28"/>
      <c r="M51" s="28"/>
      <c r="N51" s="29"/>
      <c r="O51" s="28"/>
      <c r="P51" s="28"/>
      <c r="Q51" s="29"/>
    </row>
    <row r="52" spans="1:17">
      <c r="A52" s="21">
        <v>46</v>
      </c>
      <c r="B52" s="4" t="s">
        <v>59</v>
      </c>
      <c r="C52" s="5" t="s">
        <v>6</v>
      </c>
      <c r="D52" s="5" t="s">
        <v>7</v>
      </c>
      <c r="E52" s="6" t="s">
        <v>147</v>
      </c>
      <c r="F52" s="5" t="s">
        <v>16</v>
      </c>
      <c r="G52" s="5" t="s">
        <v>137</v>
      </c>
      <c r="H52" s="5" t="s">
        <v>148</v>
      </c>
      <c r="I52" s="7" t="s">
        <v>149</v>
      </c>
      <c r="J52" s="7">
        <v>140</v>
      </c>
      <c r="K52" s="5" t="s">
        <v>150</v>
      </c>
      <c r="M52" s="7">
        <v>1</v>
      </c>
      <c r="P52" s="7">
        <v>1</v>
      </c>
      <c r="Q52" s="5">
        <f>J52</f>
        <v>140</v>
      </c>
    </row>
    <row r="53" spans="1:17">
      <c r="A53" s="21">
        <v>47</v>
      </c>
      <c r="B53" s="4"/>
      <c r="E53" s="6" t="s">
        <v>141</v>
      </c>
      <c r="F53" s="5" t="s">
        <v>16</v>
      </c>
      <c r="G53" s="5" t="s">
        <v>41</v>
      </c>
      <c r="H53" s="5" t="s">
        <v>18</v>
      </c>
      <c r="I53" s="7" t="s">
        <v>42</v>
      </c>
      <c r="J53" s="7">
        <v>160</v>
      </c>
      <c r="K53" s="5" t="s">
        <v>26</v>
      </c>
      <c r="L53" s="7">
        <f>J53</f>
        <v>160</v>
      </c>
      <c r="M53" s="7">
        <v>1</v>
      </c>
      <c r="O53" s="7">
        <v>1</v>
      </c>
      <c r="P53" s="7">
        <v>1</v>
      </c>
    </row>
    <row r="54" spans="1:17" s="26" customFormat="1">
      <c r="A54" s="26">
        <v>48</v>
      </c>
      <c r="B54" s="22"/>
      <c r="C54" s="23"/>
      <c r="D54" s="23"/>
      <c r="E54" s="24" t="s">
        <v>151</v>
      </c>
      <c r="F54" s="23" t="s">
        <v>16</v>
      </c>
      <c r="G54" s="23" t="s">
        <v>23</v>
      </c>
      <c r="H54" s="23" t="s">
        <v>32</v>
      </c>
      <c r="I54" s="25" t="s">
        <v>152</v>
      </c>
      <c r="J54" s="25">
        <v>100</v>
      </c>
      <c r="K54" s="23" t="s">
        <v>26</v>
      </c>
      <c r="L54" s="25"/>
      <c r="M54" s="25"/>
      <c r="N54" s="23"/>
      <c r="O54" s="25"/>
      <c r="P54" s="25"/>
      <c r="Q54" s="23"/>
    </row>
    <row r="55" spans="1:17" s="26" customFormat="1">
      <c r="A55" s="26">
        <v>49</v>
      </c>
      <c r="B55" s="22"/>
      <c r="C55" s="23"/>
      <c r="D55" s="23"/>
      <c r="E55" s="24" t="s">
        <v>153</v>
      </c>
      <c r="F55" s="23" t="s">
        <v>16</v>
      </c>
      <c r="G55" s="23" t="s">
        <v>23</v>
      </c>
      <c r="H55" s="23" t="s">
        <v>148</v>
      </c>
      <c r="I55" s="25" t="s">
        <v>154</v>
      </c>
      <c r="J55" s="25">
        <v>205</v>
      </c>
      <c r="K55" s="23" t="s">
        <v>73</v>
      </c>
      <c r="L55" s="25"/>
      <c r="M55" s="25"/>
      <c r="N55" s="23"/>
      <c r="O55" s="25"/>
      <c r="P55" s="25"/>
      <c r="Q55" s="23"/>
    </row>
    <row r="56" spans="1:17">
      <c r="A56">
        <v>50</v>
      </c>
      <c r="B56" s="4"/>
      <c r="E56" s="6" t="s">
        <v>155</v>
      </c>
      <c r="F56" s="5" t="s">
        <v>102</v>
      </c>
      <c r="G56" s="5" t="s">
        <v>37</v>
      </c>
      <c r="H56" s="5" t="s">
        <v>156</v>
      </c>
      <c r="I56" s="7" t="s">
        <v>157</v>
      </c>
      <c r="J56" s="7">
        <v>20</v>
      </c>
      <c r="K56" s="5" t="s">
        <v>26</v>
      </c>
      <c r="M56" s="7">
        <v>1</v>
      </c>
      <c r="P56" s="7">
        <v>1</v>
      </c>
      <c r="Q56" s="5">
        <f>J56</f>
        <v>20</v>
      </c>
    </row>
    <row r="57" spans="1:17">
      <c r="B57" s="4"/>
    </row>
    <row r="58" spans="1:17">
      <c r="B58" s="4"/>
      <c r="L58" s="7">
        <f>SUM(L2:L57)</f>
        <v>1718</v>
      </c>
      <c r="M58" s="7">
        <f>COUNT(M2:M57)</f>
        <v>29</v>
      </c>
      <c r="N58" s="5">
        <f>SUM(N2:N57)</f>
        <v>11</v>
      </c>
      <c r="O58" s="7">
        <f>COUNT(O1:O57)</f>
        <v>24</v>
      </c>
      <c r="P58" s="7">
        <f>COUNT(P2:P57)</f>
        <v>34</v>
      </c>
      <c r="Q58" s="5">
        <f>SUM(Q2:Q56)</f>
        <v>600</v>
      </c>
    </row>
    <row r="59" spans="1:17">
      <c r="B59" s="4"/>
      <c r="L59" s="7">
        <f>L58/60</f>
        <v>28.633333333333333</v>
      </c>
      <c r="Q59" s="5">
        <f>Q58/10080</f>
        <v>5.9523809523809521E-2</v>
      </c>
    </row>
    <row r="60" spans="1:17">
      <c r="B60" s="4"/>
    </row>
    <row r="61" spans="1:17">
      <c r="B61" s="4"/>
      <c r="J61" s="5" t="s">
        <v>165</v>
      </c>
      <c r="L61" s="7">
        <f>SUM(Q58+L58)</f>
        <v>2318</v>
      </c>
    </row>
    <row r="62" spans="1:17">
      <c r="B62" s="4"/>
      <c r="J62" s="7" t="s">
        <v>166</v>
      </c>
      <c r="L62" s="7">
        <f>L58/L59</f>
        <v>60</v>
      </c>
    </row>
    <row r="63" spans="1:17">
      <c r="B63" s="4"/>
      <c r="N63" s="5">
        <f>N58/M58</f>
        <v>0.37931034482758619</v>
      </c>
    </row>
    <row r="64" spans="1:17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</sheetData>
  <pageMargins left="0.25" right="0.2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2012-05-03T17:45:53Z</cp:lastPrinted>
  <dcterms:created xsi:type="dcterms:W3CDTF">2012-04-30T14:53:49Z</dcterms:created>
  <dcterms:modified xsi:type="dcterms:W3CDTF">2012-05-04T15:29:35Z</dcterms:modified>
</cp:coreProperties>
</file>